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CUENTAS PUBLICAS\CUENTA PUBLICA 2022\EXCEL\"/>
    </mc:Choice>
  </mc:AlternateContent>
  <bookViews>
    <workbookView xWindow="0" yWindow="0" windowWidth="28800" windowHeight="103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G77" i="1"/>
  <c r="D77" i="1"/>
  <c r="G76" i="1"/>
  <c r="D76" i="1"/>
  <c r="D75" i="1"/>
  <c r="G75" i="1" s="1"/>
  <c r="D74" i="1"/>
  <c r="G74" i="1" s="1"/>
  <c r="F73" i="1"/>
  <c r="F81" i="1" s="1"/>
  <c r="E73" i="1"/>
  <c r="E81" i="1" s="1"/>
  <c r="C73" i="1"/>
  <c r="D73" i="1" s="1"/>
  <c r="G73" i="1" s="1"/>
  <c r="B73" i="1"/>
  <c r="G72" i="1"/>
  <c r="D72" i="1"/>
  <c r="D71" i="1"/>
  <c r="G71" i="1" s="1"/>
  <c r="D70" i="1"/>
  <c r="G70" i="1" s="1"/>
  <c r="F69" i="1"/>
  <c r="E69" i="1"/>
  <c r="C69" i="1"/>
  <c r="D69" i="1" s="1"/>
  <c r="G69" i="1" s="1"/>
  <c r="B69" i="1"/>
  <c r="G68" i="1"/>
  <c r="D68" i="1"/>
  <c r="D67" i="1"/>
  <c r="G67" i="1" s="1"/>
  <c r="D66" i="1"/>
  <c r="G66" i="1" s="1"/>
  <c r="D65" i="1"/>
  <c r="G65" i="1" s="1"/>
  <c r="D64" i="1"/>
  <c r="G64" i="1" s="1"/>
  <c r="G63" i="1"/>
  <c r="D63" i="1"/>
  <c r="G62" i="1"/>
  <c r="D62" i="1"/>
  <c r="F61" i="1"/>
  <c r="E61" i="1"/>
  <c r="C61" i="1"/>
  <c r="B61" i="1"/>
  <c r="B81" i="1" s="1"/>
  <c r="D60" i="1"/>
  <c r="G60" i="1" s="1"/>
  <c r="G59" i="1"/>
  <c r="D59" i="1"/>
  <c r="G58" i="1"/>
  <c r="D58" i="1"/>
  <c r="F57" i="1"/>
  <c r="E57" i="1"/>
  <c r="C57" i="1"/>
  <c r="B57" i="1"/>
  <c r="D57" i="1" s="1"/>
  <c r="G57" i="1" s="1"/>
  <c r="D56" i="1"/>
  <c r="G56" i="1" s="1"/>
  <c r="G55" i="1"/>
  <c r="D55" i="1"/>
  <c r="G54" i="1"/>
  <c r="D54" i="1"/>
  <c r="D53" i="1"/>
  <c r="G53" i="1" s="1"/>
  <c r="D52" i="1"/>
  <c r="G52" i="1" s="1"/>
  <c r="D51" i="1"/>
  <c r="G51" i="1" s="1"/>
  <c r="D50" i="1"/>
  <c r="G50" i="1" s="1"/>
  <c r="G49" i="1"/>
  <c r="D49" i="1"/>
  <c r="G48" i="1"/>
  <c r="D48" i="1"/>
  <c r="F47" i="1"/>
  <c r="E47" i="1"/>
  <c r="C47" i="1"/>
  <c r="B47" i="1"/>
  <c r="D47" i="1" s="1"/>
  <c r="G47" i="1" s="1"/>
  <c r="D46" i="1"/>
  <c r="G46" i="1" s="1"/>
  <c r="G45" i="1"/>
  <c r="D45" i="1"/>
  <c r="G44" i="1"/>
  <c r="D44" i="1"/>
  <c r="D43" i="1"/>
  <c r="G43" i="1" s="1"/>
  <c r="D42" i="1"/>
  <c r="G42" i="1" s="1"/>
  <c r="D41" i="1"/>
  <c r="G41" i="1" s="1"/>
  <c r="D40" i="1"/>
  <c r="G40" i="1" s="1"/>
  <c r="G39" i="1"/>
  <c r="D39" i="1"/>
  <c r="G38" i="1"/>
  <c r="D38" i="1"/>
  <c r="F37" i="1"/>
  <c r="E37" i="1"/>
  <c r="C37" i="1"/>
  <c r="B37" i="1"/>
  <c r="D37" i="1" s="1"/>
  <c r="G37" i="1" s="1"/>
  <c r="D36" i="1"/>
  <c r="G36" i="1" s="1"/>
  <c r="G35" i="1"/>
  <c r="D35" i="1"/>
  <c r="G34" i="1"/>
  <c r="D34" i="1"/>
  <c r="D33" i="1"/>
  <c r="G33" i="1" s="1"/>
  <c r="D32" i="1"/>
  <c r="G32" i="1" s="1"/>
  <c r="D31" i="1"/>
  <c r="G31" i="1" s="1"/>
  <c r="D30" i="1"/>
  <c r="G30" i="1" s="1"/>
  <c r="G29" i="1"/>
  <c r="D29" i="1"/>
  <c r="G28" i="1"/>
  <c r="D28" i="1"/>
  <c r="F27" i="1"/>
  <c r="E27" i="1"/>
  <c r="C27" i="1"/>
  <c r="D27" i="1" s="1"/>
  <c r="G27" i="1" s="1"/>
  <c r="B27" i="1"/>
  <c r="D26" i="1"/>
  <c r="G26" i="1" s="1"/>
  <c r="G25" i="1"/>
  <c r="D25" i="1"/>
  <c r="G24" i="1"/>
  <c r="D24" i="1"/>
  <c r="D23" i="1"/>
  <c r="G23" i="1" s="1"/>
  <c r="D22" i="1"/>
  <c r="G22" i="1" s="1"/>
  <c r="D21" i="1"/>
  <c r="G21" i="1" s="1"/>
  <c r="D20" i="1"/>
  <c r="G20" i="1" s="1"/>
  <c r="G19" i="1"/>
  <c r="D19" i="1"/>
  <c r="G18" i="1"/>
  <c r="D18" i="1"/>
  <c r="F17" i="1"/>
  <c r="E17" i="1"/>
  <c r="C17" i="1"/>
  <c r="B17" i="1"/>
  <c r="D17" i="1" s="1"/>
  <c r="G17" i="1" s="1"/>
  <c r="D16" i="1"/>
  <c r="G16" i="1" s="1"/>
  <c r="G15" i="1"/>
  <c r="D15" i="1"/>
  <c r="G14" i="1"/>
  <c r="D14" i="1"/>
  <c r="D13" i="1"/>
  <c r="G13" i="1" s="1"/>
  <c r="D12" i="1"/>
  <c r="G12" i="1" s="1"/>
  <c r="D11" i="1"/>
  <c r="G11" i="1" s="1"/>
  <c r="D10" i="1"/>
  <c r="G10" i="1" s="1"/>
  <c r="F9" i="1"/>
  <c r="E9" i="1"/>
  <c r="C9" i="1"/>
  <c r="B9" i="1"/>
  <c r="D9" i="1" s="1"/>
  <c r="G9" i="1" s="1"/>
  <c r="D61" i="1" l="1"/>
  <c r="G61" i="1" s="1"/>
  <c r="C81" i="1"/>
  <c r="D81" i="1" s="1"/>
  <c r="G81" i="1" s="1"/>
</calcChain>
</file>

<file path=xl/sharedStrings.xml><?xml version="1.0" encoding="utf-8"?>
<sst xmlns="http://schemas.openxmlformats.org/spreadsheetml/2006/main" count="92" uniqueCount="92">
  <si>
    <t>Junta Municipal de Agua y Saneamiento de Hidalgo del Parral</t>
  </si>
  <si>
    <t xml:space="preserve">Estado Analítico del Ejercicio del Presupuesto de Egresos </t>
  </si>
  <si>
    <t xml:space="preserve">Clasificación por Objeto del Gasto (Capítulo y Concepto) </t>
  </si>
  <si>
    <t>Del 01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</si>
  <si>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</si>
  <si>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</si>
  <si>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</si>
  <si>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</si>
  <si>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</si>
  <si>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</si>
  <si>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</si>
  <si>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</si>
  <si>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</si>
  <si>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</si>
  <si>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</si>
  <si>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</si>
  <si>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</si>
  <si>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</si>
  <si>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</si>
  <si>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</si>
  <si>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</si>
  <si>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</si>
  <si>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</si>
  <si>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</si>
  <si>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</si>
  <si>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</si>
  <si>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</si>
  <si>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</si>
  <si>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</si>
  <si>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</si>
  <si>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</si>
  <si>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</si>
  <si>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</si>
  <si>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</si>
  <si>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</si>
  <si>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</si>
  <si>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</si>
  <si>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</si>
  <si>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</si>
  <si>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</si>
  <si>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</si>
  <si>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</si>
  <si>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</si>
  <si>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</si>
  <si>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</si>
  <si>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</si>
  <si>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</si>
  <si>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</si>
  <si>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</si>
  <si>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</si>
  <si>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</si>
  <si>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</si>
  <si>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</si>
  <si>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</si>
  <si>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</si>
  <si>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</si>
  <si>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</si>
  <si>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</si>
  <si>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</si>
  <si>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</si>
  <si>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</si>
  <si>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</si>
  <si>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</si>
  <si>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</si>
  <si>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</si>
  <si>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</si>
  <si>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</si>
  <si>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</si>
  <si>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</si>
  <si>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</si>
  <si>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</si>
  <si>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</si>
  <si>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</si>
  <si>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</si>
  <si>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</si>
  <si>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</si>
  <si>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</si>
  <si>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</si>
  <si>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</si>
  <si>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</si>
  <si>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</si>
  <si>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</si>
  <si>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</si>
  <si>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</si>
  <si>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</si>
  <si>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</si>
  <si>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</si>
  <si>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son responsabilidad del emisor.</t>
  </si>
  <si>
    <t>Ing. Jose Luis Franco Jurado</t>
  </si>
  <si>
    <t>Director Ejecutivo</t>
  </si>
  <si>
    <t>Lic. Brigida Karina Arroyo Rubio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</si>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</sst>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4" fontId="3" fillId="0" borderId="13" xfId="1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horizontal="left" vertical="center" indent="4"/>
    </xf>
    <xf numFmtId="164" fontId="4" fillId="0" borderId="13" xfId="1" applyNumberFormat="1" applyFont="1" applyFill="1" applyBorder="1" applyAlignment="1" applyProtection="1">
      <alignment horizontal="right" vertical="center"/>
      <protection locked="0"/>
    </xf>
    <xf numFmtId="164" fontId="4" fillId="0" borderId="5" xfId="1" applyNumberFormat="1" applyFont="1" applyFill="1" applyBorder="1" applyAlignment="1" applyProtection="1">
      <alignment horizontal="right" vertical="center"/>
      <protection locked="0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4" fillId="0" borderId="13" xfId="1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horizontal="left" vertical="center" wrapText="1" indent="4"/>
    </xf>
    <xf numFmtId="0" fontId="3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indent="4"/>
    </xf>
    <xf numFmtId="164" fontId="4" fillId="0" borderId="15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15" xfId="1" applyNumberFormat="1" applyFont="1" applyFill="1" applyBorder="1" applyAlignment="1" applyProtection="1">
      <alignment horizontal="right" vertical="center"/>
    </xf>
    <xf numFmtId="164" fontId="3" fillId="0" borderId="5" xfId="1" applyNumberFormat="1" applyFont="1" applyFill="1" applyBorder="1" applyAlignment="1" applyProtection="1">
      <alignment horizontal="right" vertical="center"/>
    </xf>
    <xf numFmtId="0" fontId="3" fillId="0" borderId="10" xfId="0" applyFont="1" applyBorder="1" applyAlignment="1">
      <alignment horizontal="center"/>
    </xf>
    <xf numFmtId="164" fontId="3" fillId="0" borderId="16" xfId="0" applyNumberFormat="1" applyFont="1" applyBorder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abSelected="1" workbookViewId="0">
      <selection activeCell="A90" sqref="A1:G90"/>
    </sheetView>
  </sheetViews>
  <sheetFormatPr baseColWidth="10" defaultRowHeight="15" x14ac:dyDescent="0.25"/>
  <cols>
    <col min="1" max="1" width="64.14062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ht="15.75" thickBot="1" x14ac:dyDescent="0.3">
      <c r="A5" s="8" t="s">
        <v>3</v>
      </c>
      <c r="B5" s="9"/>
      <c r="C5" s="9"/>
      <c r="D5" s="9"/>
      <c r="E5" s="9"/>
      <c r="F5" s="9"/>
      <c r="G5" s="10"/>
    </row>
    <row r="6" spans="1:7" ht="15.75" thickBot="1" x14ac:dyDescent="0.3">
      <c r="A6" s="11" t="s">
        <v>4</v>
      </c>
      <c r="B6" s="12" t="s">
        <v>5</v>
      </c>
      <c r="C6" s="13"/>
      <c r="D6" s="13"/>
      <c r="E6" s="13"/>
      <c r="F6" s="14"/>
      <c r="G6" s="15" t="s">
        <v>6</v>
      </c>
    </row>
    <row r="7" spans="1:7" ht="48.75" thickBot="1" x14ac:dyDescent="0.3">
      <c r="A7" s="16"/>
      <c r="B7" s="17" t="s">
        <v>7</v>
      </c>
      <c r="C7" s="17" t="s">
        <v>8</v>
      </c>
      <c r="D7" s="17" t="s">
        <v>9</v>
      </c>
      <c r="E7" s="17" t="s">
        <v>10</v>
      </c>
      <c r="F7" s="17" t="s">
        <v>11</v>
      </c>
      <c r="G7" s="18"/>
    </row>
    <row r="8" spans="1:7" ht="15.75" thickBot="1" x14ac:dyDescent="0.3">
      <c r="A8" s="19"/>
      <c r="B8" s="20">
        <v>1</v>
      </c>
      <c r="C8" s="20">
        <v>2</v>
      </c>
      <c r="D8" s="20" t="s">
        <v>12</v>
      </c>
      <c r="E8" s="20">
        <v>4</v>
      </c>
      <c r="F8" s="20">
        <v>5</v>
      </c>
      <c r="G8" s="21" t="s">
        <v>13</v>
      </c>
    </row>
    <row r="9" spans="1:7" x14ac:dyDescent="0.25">
      <c r="A9" s="22" t="s">
        <v>14</v>
      </c>
      <c r="B9" s="23">
        <f>SUM(B10:B16)</f>
        <v>45098707.539999999</v>
      </c>
      <c r="C9" s="23">
        <f>SUM(C10:C16)</f>
        <v>1192923.54</v>
      </c>
      <c r="D9" s="23">
        <f t="shared" ref="D9:D26" si="0">B9+C9</f>
        <v>46291631.079999998</v>
      </c>
      <c r="E9" s="23">
        <f>SUM(E10:E16)</f>
        <v>46291631.089999996</v>
      </c>
      <c r="F9" s="23">
        <f>SUM(F10:F16)</f>
        <v>45998016.409999996</v>
      </c>
      <c r="G9" s="23">
        <f t="shared" ref="G9:G72" si="1">D9-E9</f>
        <v>-9.9999979138374329E-3</v>
      </c>
    </row>
    <row r="10" spans="1:7" x14ac:dyDescent="0.25">
      <c r="A10" s="24" t="s">
        <v>15</v>
      </c>
      <c r="B10" s="25">
        <v>23539095.289999999</v>
      </c>
      <c r="C10" s="26">
        <v>312743.40999999997</v>
      </c>
      <c r="D10" s="27">
        <f t="shared" si="0"/>
        <v>23851838.699999999</v>
      </c>
      <c r="E10" s="25">
        <v>23851838.699999999</v>
      </c>
      <c r="F10" s="25">
        <v>23851838.699999999</v>
      </c>
      <c r="G10" s="28">
        <f t="shared" si="1"/>
        <v>0</v>
      </c>
    </row>
    <row r="11" spans="1:7" x14ac:dyDescent="0.25">
      <c r="A11" s="24" t="s">
        <v>16</v>
      </c>
      <c r="B11" s="25">
        <v>750216.6</v>
      </c>
      <c r="C11" s="26">
        <v>10549.92</v>
      </c>
      <c r="D11" s="27">
        <f t="shared" si="0"/>
        <v>760766.52</v>
      </c>
      <c r="E11" s="25">
        <v>760766.52</v>
      </c>
      <c r="F11" s="25">
        <v>760766.52</v>
      </c>
      <c r="G11" s="28">
        <f t="shared" si="1"/>
        <v>0</v>
      </c>
    </row>
    <row r="12" spans="1:7" x14ac:dyDescent="0.25">
      <c r="A12" s="24" t="s">
        <v>17</v>
      </c>
      <c r="B12" s="25">
        <v>13955714.710000001</v>
      </c>
      <c r="C12" s="26">
        <v>1182214.29</v>
      </c>
      <c r="D12" s="27">
        <f t="shared" si="0"/>
        <v>15137929</v>
      </c>
      <c r="E12" s="25">
        <v>15137929</v>
      </c>
      <c r="F12" s="25">
        <v>15137929</v>
      </c>
      <c r="G12" s="28">
        <f t="shared" si="1"/>
        <v>0</v>
      </c>
    </row>
    <row r="13" spans="1:7" x14ac:dyDescent="0.25">
      <c r="A13" s="24" t="s">
        <v>18</v>
      </c>
      <c r="B13" s="25">
        <v>6254699.9400000004</v>
      </c>
      <c r="C13" s="26">
        <v>-1039774.12</v>
      </c>
      <c r="D13" s="27">
        <f>B13+C13</f>
        <v>5214925.82</v>
      </c>
      <c r="E13" s="25">
        <v>5214925.82</v>
      </c>
      <c r="F13" s="25">
        <v>4926111.1399999997</v>
      </c>
      <c r="G13" s="28">
        <f t="shared" si="1"/>
        <v>0</v>
      </c>
    </row>
    <row r="14" spans="1:7" x14ac:dyDescent="0.25">
      <c r="A14" s="24" t="s">
        <v>19</v>
      </c>
      <c r="B14" s="25">
        <v>598981</v>
      </c>
      <c r="C14" s="26">
        <v>727190.04</v>
      </c>
      <c r="D14" s="27">
        <f t="shared" si="0"/>
        <v>1326171.04</v>
      </c>
      <c r="E14" s="25">
        <v>1326171.05</v>
      </c>
      <c r="F14" s="25">
        <v>1321371.05</v>
      </c>
      <c r="G14" s="28">
        <f t="shared" si="1"/>
        <v>-1.0000000009313226E-2</v>
      </c>
    </row>
    <row r="15" spans="1:7" x14ac:dyDescent="0.25">
      <c r="A15" s="24" t="s">
        <v>20</v>
      </c>
      <c r="B15" s="25">
        <v>0</v>
      </c>
      <c r="C15" s="26">
        <v>0</v>
      </c>
      <c r="D15" s="27">
        <f t="shared" si="0"/>
        <v>0</v>
      </c>
      <c r="E15" s="25">
        <v>0</v>
      </c>
      <c r="F15" s="25">
        <v>0</v>
      </c>
      <c r="G15" s="28">
        <f t="shared" si="1"/>
        <v>0</v>
      </c>
    </row>
    <row r="16" spans="1:7" x14ac:dyDescent="0.25">
      <c r="A16" s="24" t="s">
        <v>21</v>
      </c>
      <c r="B16" s="25">
        <v>0</v>
      </c>
      <c r="C16" s="26">
        <v>0</v>
      </c>
      <c r="D16" s="27">
        <f t="shared" si="0"/>
        <v>0</v>
      </c>
      <c r="E16" s="25">
        <v>0</v>
      </c>
      <c r="F16" s="25">
        <v>0</v>
      </c>
      <c r="G16" s="28">
        <f t="shared" si="1"/>
        <v>0</v>
      </c>
    </row>
    <row r="17" spans="1:7" x14ac:dyDescent="0.25">
      <c r="A17" s="22" t="s">
        <v>22</v>
      </c>
      <c r="B17" s="23">
        <f>SUM(B18:B26)</f>
        <v>19237930.019999996</v>
      </c>
      <c r="C17" s="23">
        <f>SUM(C18:C26)</f>
        <v>1228973.75</v>
      </c>
      <c r="D17" s="23">
        <f t="shared" si="0"/>
        <v>20466903.769999996</v>
      </c>
      <c r="E17" s="23">
        <f>SUM(E18:E26)</f>
        <v>20466903.77</v>
      </c>
      <c r="F17" s="23">
        <f>SUM(F18:F26)</f>
        <v>18501619.470000003</v>
      </c>
      <c r="G17" s="23">
        <f t="shared" si="1"/>
        <v>0</v>
      </c>
    </row>
    <row r="18" spans="1:7" ht="21.75" customHeight="1" x14ac:dyDescent="0.25">
      <c r="A18" s="29" t="s">
        <v>23</v>
      </c>
      <c r="B18" s="25">
        <v>428118.45</v>
      </c>
      <c r="C18" s="26">
        <v>31970.07</v>
      </c>
      <c r="D18" s="27">
        <f t="shared" si="0"/>
        <v>460088.52</v>
      </c>
      <c r="E18" s="25">
        <v>460088.52</v>
      </c>
      <c r="F18" s="25">
        <v>440583.17</v>
      </c>
      <c r="G18" s="28">
        <f t="shared" si="1"/>
        <v>0</v>
      </c>
    </row>
    <row r="19" spans="1:7" ht="15" customHeight="1" x14ac:dyDescent="0.25">
      <c r="A19" s="29" t="s">
        <v>24</v>
      </c>
      <c r="B19" s="25">
        <v>119791.37</v>
      </c>
      <c r="C19" s="26">
        <v>42256.93</v>
      </c>
      <c r="D19" s="27">
        <f t="shared" si="0"/>
        <v>162048.29999999999</v>
      </c>
      <c r="E19" s="25">
        <v>162048.29999999999</v>
      </c>
      <c r="F19" s="25">
        <v>162048.29999999999</v>
      </c>
      <c r="G19" s="28">
        <f t="shared" si="1"/>
        <v>0</v>
      </c>
    </row>
    <row r="20" spans="1:7" ht="15.75" customHeight="1" x14ac:dyDescent="0.25">
      <c r="A20" s="29" t="s">
        <v>25</v>
      </c>
      <c r="B20" s="25">
        <v>1009137.64</v>
      </c>
      <c r="C20" s="26">
        <v>-61952.31</v>
      </c>
      <c r="D20" s="27">
        <f t="shared" si="0"/>
        <v>947185.33000000007</v>
      </c>
      <c r="E20" s="25">
        <v>947185.33</v>
      </c>
      <c r="F20" s="25">
        <v>944408.61</v>
      </c>
      <c r="G20" s="28">
        <f t="shared" si="1"/>
        <v>0</v>
      </c>
    </row>
    <row r="21" spans="1:7" ht="15.75" customHeight="1" x14ac:dyDescent="0.25">
      <c r="A21" s="29" t="s">
        <v>26</v>
      </c>
      <c r="B21" s="25">
        <v>3149121.5</v>
      </c>
      <c r="C21" s="26">
        <v>805948.57</v>
      </c>
      <c r="D21" s="27">
        <f t="shared" si="0"/>
        <v>3955070.07</v>
      </c>
      <c r="E21" s="25">
        <v>3955070.07</v>
      </c>
      <c r="F21" s="25">
        <v>3277511.79</v>
      </c>
      <c r="G21" s="28">
        <f t="shared" si="1"/>
        <v>0</v>
      </c>
    </row>
    <row r="22" spans="1:7" ht="12.75" customHeight="1" x14ac:dyDescent="0.25">
      <c r="A22" s="29" t="s">
        <v>27</v>
      </c>
      <c r="B22" s="25">
        <v>7212087.0999999996</v>
      </c>
      <c r="C22" s="26">
        <v>415661.67</v>
      </c>
      <c r="D22" s="27">
        <f t="shared" si="0"/>
        <v>7627748.7699999996</v>
      </c>
      <c r="E22" s="25">
        <v>7627748.7699999996</v>
      </c>
      <c r="F22" s="25">
        <v>6923064.8700000001</v>
      </c>
      <c r="G22" s="28">
        <f t="shared" si="1"/>
        <v>0</v>
      </c>
    </row>
    <row r="23" spans="1:7" ht="15" customHeight="1" x14ac:dyDescent="0.25">
      <c r="A23" s="29" t="s">
        <v>28</v>
      </c>
      <c r="B23" s="25">
        <v>4270648.8600000003</v>
      </c>
      <c r="C23" s="26">
        <v>233683.47</v>
      </c>
      <c r="D23" s="27">
        <f t="shared" si="0"/>
        <v>4504332.33</v>
      </c>
      <c r="E23" s="25">
        <v>4504332.33</v>
      </c>
      <c r="F23" s="25">
        <v>4192391.31</v>
      </c>
      <c r="G23" s="28">
        <f t="shared" si="1"/>
        <v>0</v>
      </c>
    </row>
    <row r="24" spans="1:7" ht="14.25" customHeight="1" x14ac:dyDescent="0.25">
      <c r="A24" s="29" t="s">
        <v>29</v>
      </c>
      <c r="B24" s="25">
        <v>1161840.3799999999</v>
      </c>
      <c r="C24" s="26">
        <v>-195753.38</v>
      </c>
      <c r="D24" s="27">
        <f t="shared" si="0"/>
        <v>966086.99999999988</v>
      </c>
      <c r="E24" s="25">
        <v>966087</v>
      </c>
      <c r="F24" s="25">
        <v>824965.73</v>
      </c>
      <c r="G24" s="28">
        <f t="shared" si="1"/>
        <v>0</v>
      </c>
    </row>
    <row r="25" spans="1:7" ht="12.75" customHeight="1" x14ac:dyDescent="0.25">
      <c r="A25" s="29" t="s">
        <v>30</v>
      </c>
      <c r="B25" s="25">
        <v>0</v>
      </c>
      <c r="C25" s="26">
        <v>0</v>
      </c>
      <c r="D25" s="27">
        <f t="shared" si="0"/>
        <v>0</v>
      </c>
      <c r="E25" s="25">
        <v>0</v>
      </c>
      <c r="F25" s="25">
        <v>0</v>
      </c>
      <c r="G25" s="28">
        <f t="shared" si="1"/>
        <v>0</v>
      </c>
    </row>
    <row r="26" spans="1:7" ht="10.5" customHeight="1" x14ac:dyDescent="0.25">
      <c r="A26" s="29" t="s">
        <v>31</v>
      </c>
      <c r="B26" s="25">
        <v>1887184.72</v>
      </c>
      <c r="C26" s="26">
        <v>-42841.27</v>
      </c>
      <c r="D26" s="27">
        <f t="shared" si="0"/>
        <v>1844343.45</v>
      </c>
      <c r="E26" s="25">
        <v>1844343.45</v>
      </c>
      <c r="F26" s="25">
        <v>1736645.69</v>
      </c>
      <c r="G26" s="28">
        <f t="shared" si="1"/>
        <v>0</v>
      </c>
    </row>
    <row r="27" spans="1:7" x14ac:dyDescent="0.25">
      <c r="A27" s="22" t="s">
        <v>32</v>
      </c>
      <c r="B27" s="23">
        <f>SUM(B28:B36)</f>
        <v>57877024.659999996</v>
      </c>
      <c r="C27" s="23">
        <f>SUM(C28:C36)</f>
        <v>-3366664.49</v>
      </c>
      <c r="D27" s="23">
        <f>C27+B27</f>
        <v>54510360.169999994</v>
      </c>
      <c r="E27" s="23">
        <f>SUM(E28:E36)</f>
        <v>54510360.36999999</v>
      </c>
      <c r="F27" s="23">
        <f>SUM(F28:F36)</f>
        <v>48783908.899999991</v>
      </c>
      <c r="G27" s="23">
        <f t="shared" si="1"/>
        <v>-0.19999999552965164</v>
      </c>
    </row>
    <row r="28" spans="1:7" ht="15.75" customHeight="1" x14ac:dyDescent="0.25">
      <c r="A28" s="29" t="s">
        <v>33</v>
      </c>
      <c r="B28" s="25">
        <v>47556455.030000001</v>
      </c>
      <c r="C28" s="26">
        <v>-4035738.99</v>
      </c>
      <c r="D28" s="27">
        <f t="shared" ref="D28:D36" si="2">B28+C28</f>
        <v>43520716.039999999</v>
      </c>
      <c r="E28" s="25">
        <v>43520716.039999999</v>
      </c>
      <c r="F28" s="25">
        <v>39700191.009999998</v>
      </c>
      <c r="G28" s="28">
        <f t="shared" si="1"/>
        <v>0</v>
      </c>
    </row>
    <row r="29" spans="1:7" ht="12.75" customHeight="1" x14ac:dyDescent="0.25">
      <c r="A29" s="29" t="s">
        <v>34</v>
      </c>
      <c r="B29" s="25">
        <v>613751.36</v>
      </c>
      <c r="C29" s="26">
        <v>-117755</v>
      </c>
      <c r="D29" s="27">
        <f t="shared" si="2"/>
        <v>495996.36</v>
      </c>
      <c r="E29" s="25">
        <v>495996.44</v>
      </c>
      <c r="F29" s="25">
        <v>492199</v>
      </c>
      <c r="G29" s="28">
        <f t="shared" si="1"/>
        <v>-8.0000000016298145E-2</v>
      </c>
    </row>
    <row r="30" spans="1:7" ht="12.75" customHeight="1" x14ac:dyDescent="0.25">
      <c r="A30" s="29" t="s">
        <v>35</v>
      </c>
      <c r="B30" s="25">
        <v>2071285.48</v>
      </c>
      <c r="C30" s="26">
        <v>-48624.7</v>
      </c>
      <c r="D30" s="27">
        <f t="shared" si="2"/>
        <v>2022660.78</v>
      </c>
      <c r="E30" s="25">
        <v>2022660.51</v>
      </c>
      <c r="F30" s="25">
        <v>1301787.8899999999</v>
      </c>
      <c r="G30" s="28">
        <f t="shared" si="1"/>
        <v>0.27000000001862645</v>
      </c>
    </row>
    <row r="31" spans="1:7" ht="12.75" customHeight="1" x14ac:dyDescent="0.25">
      <c r="A31" s="29" t="s">
        <v>36</v>
      </c>
      <c r="B31" s="25">
        <v>1041810.09</v>
      </c>
      <c r="C31" s="26">
        <v>88220.99</v>
      </c>
      <c r="D31" s="27">
        <f t="shared" si="2"/>
        <v>1130031.08</v>
      </c>
      <c r="E31" s="25">
        <v>1130031.08</v>
      </c>
      <c r="F31" s="25">
        <v>554906.12</v>
      </c>
      <c r="G31" s="28">
        <f t="shared" si="1"/>
        <v>0</v>
      </c>
    </row>
    <row r="32" spans="1:7" ht="12.75" customHeight="1" x14ac:dyDescent="0.25">
      <c r="A32" s="29" t="s">
        <v>37</v>
      </c>
      <c r="B32" s="25">
        <v>1836940.47</v>
      </c>
      <c r="C32" s="26">
        <v>590986</v>
      </c>
      <c r="D32" s="27">
        <f t="shared" si="2"/>
        <v>2427926.4699999997</v>
      </c>
      <c r="E32" s="25">
        <v>2427926.86</v>
      </c>
      <c r="F32" s="25">
        <v>2372540.44</v>
      </c>
      <c r="G32" s="28">
        <f t="shared" si="1"/>
        <v>-0.39000000013038516</v>
      </c>
    </row>
    <row r="33" spans="1:7" ht="12.75" customHeight="1" x14ac:dyDescent="0.25">
      <c r="A33" s="29" t="s">
        <v>38</v>
      </c>
      <c r="B33" s="25">
        <v>373643.6</v>
      </c>
      <c r="C33" s="26">
        <v>-367643.6</v>
      </c>
      <c r="D33" s="27">
        <f t="shared" si="2"/>
        <v>6000</v>
      </c>
      <c r="E33" s="25">
        <v>6000</v>
      </c>
      <c r="F33" s="25">
        <v>6000</v>
      </c>
      <c r="G33" s="28">
        <f t="shared" si="1"/>
        <v>0</v>
      </c>
    </row>
    <row r="34" spans="1:7" ht="12.75" customHeight="1" x14ac:dyDescent="0.25">
      <c r="A34" s="29" t="s">
        <v>39</v>
      </c>
      <c r="B34" s="25">
        <v>31553.55</v>
      </c>
      <c r="C34" s="26">
        <v>15860.39</v>
      </c>
      <c r="D34" s="27">
        <f t="shared" si="2"/>
        <v>47413.94</v>
      </c>
      <c r="E34" s="25">
        <v>47413.94</v>
      </c>
      <c r="F34" s="25">
        <v>47413.94</v>
      </c>
      <c r="G34" s="28">
        <f t="shared" si="1"/>
        <v>0</v>
      </c>
    </row>
    <row r="35" spans="1:7" ht="16.5" customHeight="1" x14ac:dyDescent="0.25">
      <c r="A35" s="29" t="s">
        <v>40</v>
      </c>
      <c r="B35" s="25">
        <v>19260.939999999999</v>
      </c>
      <c r="C35" s="26">
        <v>20087.12</v>
      </c>
      <c r="D35" s="27">
        <f t="shared" si="2"/>
        <v>39348.06</v>
      </c>
      <c r="E35" s="25">
        <v>39348.06</v>
      </c>
      <c r="F35" s="25">
        <v>39348.06</v>
      </c>
      <c r="G35" s="28">
        <f t="shared" si="1"/>
        <v>0</v>
      </c>
    </row>
    <row r="36" spans="1:7" ht="12.75" customHeight="1" x14ac:dyDescent="0.25">
      <c r="A36" s="29" t="s">
        <v>41</v>
      </c>
      <c r="B36" s="25">
        <v>4332324.1399999997</v>
      </c>
      <c r="C36" s="26">
        <v>487943.3</v>
      </c>
      <c r="D36" s="27">
        <f t="shared" si="2"/>
        <v>4820267.4399999995</v>
      </c>
      <c r="E36" s="25">
        <v>4820267.4400000004</v>
      </c>
      <c r="F36" s="25">
        <v>4269522.4400000004</v>
      </c>
      <c r="G36" s="28">
        <f t="shared" si="1"/>
        <v>0</v>
      </c>
    </row>
    <row r="37" spans="1:7" ht="21" customHeight="1" x14ac:dyDescent="0.25">
      <c r="A37" s="30" t="s">
        <v>42</v>
      </c>
      <c r="B37" s="23">
        <f>SUM(B38:B46)</f>
        <v>12439835.49</v>
      </c>
      <c r="C37" s="23">
        <f>SUM(C38:C46)</f>
        <v>1722183.3499999996</v>
      </c>
      <c r="D37" s="23">
        <f>B37+C37</f>
        <v>14162018.84</v>
      </c>
      <c r="E37" s="23">
        <f>SUM(E38:E46)</f>
        <v>14162018.84</v>
      </c>
      <c r="F37" s="23">
        <f>SUM(F38:F46)</f>
        <v>11609300.59</v>
      </c>
      <c r="G37" s="23">
        <f t="shared" si="1"/>
        <v>0</v>
      </c>
    </row>
    <row r="38" spans="1:7" ht="15.75" customHeight="1" x14ac:dyDescent="0.25">
      <c r="A38" s="29" t="s">
        <v>43</v>
      </c>
      <c r="B38" s="25">
        <v>3282680.24</v>
      </c>
      <c r="C38" s="26">
        <v>1783992.15</v>
      </c>
      <c r="D38" s="27">
        <f t="shared" ref="D38:D79" si="3">B38+C38</f>
        <v>5066672.3900000006</v>
      </c>
      <c r="E38" s="25">
        <v>5066672.3899999997</v>
      </c>
      <c r="F38" s="25">
        <v>3047606.18</v>
      </c>
      <c r="G38" s="28">
        <f t="shared" si="1"/>
        <v>0</v>
      </c>
    </row>
    <row r="39" spans="1:7" ht="14.25" customHeight="1" x14ac:dyDescent="0.25">
      <c r="A39" s="29" t="s">
        <v>44</v>
      </c>
      <c r="B39" s="25">
        <v>6441077.6500000004</v>
      </c>
      <c r="C39" s="26">
        <v>546227.21</v>
      </c>
      <c r="D39" s="27">
        <f t="shared" si="3"/>
        <v>6987304.8600000003</v>
      </c>
      <c r="E39" s="25">
        <v>6987304.8600000003</v>
      </c>
      <c r="F39" s="25">
        <v>6453652.8200000003</v>
      </c>
      <c r="G39" s="28">
        <f t="shared" si="1"/>
        <v>0</v>
      </c>
    </row>
    <row r="40" spans="1:7" ht="15" customHeight="1" x14ac:dyDescent="0.25">
      <c r="A40" s="29" t="s">
        <v>45</v>
      </c>
      <c r="B40" s="25">
        <v>0</v>
      </c>
      <c r="C40" s="26">
        <v>0</v>
      </c>
      <c r="D40" s="27">
        <f t="shared" si="3"/>
        <v>0</v>
      </c>
      <c r="E40" s="25">
        <v>0</v>
      </c>
      <c r="F40" s="25">
        <v>0</v>
      </c>
      <c r="G40" s="28">
        <f t="shared" si="1"/>
        <v>0</v>
      </c>
    </row>
    <row r="41" spans="1:7" ht="15.75" customHeight="1" x14ac:dyDescent="0.25">
      <c r="A41" s="29" t="s">
        <v>46</v>
      </c>
      <c r="B41" s="25">
        <v>16077.6</v>
      </c>
      <c r="C41" s="26">
        <v>-1577.6</v>
      </c>
      <c r="D41" s="27">
        <f t="shared" si="3"/>
        <v>14500</v>
      </c>
      <c r="E41" s="25">
        <v>14500</v>
      </c>
      <c r="F41" s="25">
        <v>14500</v>
      </c>
      <c r="G41" s="28">
        <f t="shared" si="1"/>
        <v>0</v>
      </c>
    </row>
    <row r="42" spans="1:7" ht="12" customHeight="1" x14ac:dyDescent="0.25">
      <c r="A42" s="29" t="s">
        <v>47</v>
      </c>
      <c r="B42" s="25">
        <v>2700000</v>
      </c>
      <c r="C42" s="26">
        <v>-606458.41</v>
      </c>
      <c r="D42" s="27">
        <f t="shared" si="3"/>
        <v>2093541.5899999999</v>
      </c>
      <c r="E42" s="25">
        <v>2093541.59</v>
      </c>
      <c r="F42" s="25">
        <v>2093541.59</v>
      </c>
      <c r="G42" s="28">
        <f t="shared" si="1"/>
        <v>0</v>
      </c>
    </row>
    <row r="43" spans="1:7" ht="11.25" customHeight="1" x14ac:dyDescent="0.25">
      <c r="A43" s="29" t="s">
        <v>48</v>
      </c>
      <c r="B43" s="25">
        <v>0</v>
      </c>
      <c r="C43" s="26">
        <v>0</v>
      </c>
      <c r="D43" s="27">
        <f t="shared" si="3"/>
        <v>0</v>
      </c>
      <c r="E43" s="25">
        <v>0</v>
      </c>
      <c r="F43" s="25">
        <v>0</v>
      </c>
      <c r="G43" s="28">
        <f t="shared" si="1"/>
        <v>0</v>
      </c>
    </row>
    <row r="44" spans="1:7" ht="16.5" customHeight="1" x14ac:dyDescent="0.25">
      <c r="A44" s="29" t="s">
        <v>49</v>
      </c>
      <c r="B44" s="25">
        <v>0</v>
      </c>
      <c r="C44" s="26">
        <v>0</v>
      </c>
      <c r="D44" s="27">
        <f t="shared" si="3"/>
        <v>0</v>
      </c>
      <c r="E44" s="25">
        <v>0</v>
      </c>
      <c r="F44" s="25">
        <v>0</v>
      </c>
      <c r="G44" s="28">
        <f t="shared" si="1"/>
        <v>0</v>
      </c>
    </row>
    <row r="45" spans="1:7" ht="15.75" customHeight="1" x14ac:dyDescent="0.25">
      <c r="A45" s="29" t="s">
        <v>50</v>
      </c>
      <c r="B45" s="25">
        <v>0</v>
      </c>
      <c r="C45" s="26">
        <v>0</v>
      </c>
      <c r="D45" s="27">
        <f t="shared" si="3"/>
        <v>0</v>
      </c>
      <c r="E45" s="25">
        <v>0</v>
      </c>
      <c r="F45" s="25">
        <v>0</v>
      </c>
      <c r="G45" s="28">
        <f t="shared" si="1"/>
        <v>0</v>
      </c>
    </row>
    <row r="46" spans="1:7" ht="10.5" customHeight="1" thickBot="1" x14ac:dyDescent="0.3">
      <c r="A46" s="31" t="s">
        <v>51</v>
      </c>
      <c r="B46" s="32">
        <v>0</v>
      </c>
      <c r="C46" s="33">
        <v>0</v>
      </c>
      <c r="D46" s="34">
        <f t="shared" si="3"/>
        <v>0</v>
      </c>
      <c r="E46" s="32">
        <v>0</v>
      </c>
      <c r="F46" s="32">
        <v>0</v>
      </c>
      <c r="G46" s="35">
        <f t="shared" si="1"/>
        <v>0</v>
      </c>
    </row>
    <row r="47" spans="1:7" ht="21" customHeight="1" x14ac:dyDescent="0.25">
      <c r="A47" s="22" t="s">
        <v>52</v>
      </c>
      <c r="B47" s="23">
        <f>SUM(B48:B56)</f>
        <v>4764443.46</v>
      </c>
      <c r="C47" s="23">
        <f>SUM(C48:C56)</f>
        <v>1417436.27</v>
      </c>
      <c r="D47" s="23">
        <f t="shared" si="3"/>
        <v>6181879.7300000004</v>
      </c>
      <c r="E47" s="23">
        <f>SUM(E48:E56)</f>
        <v>6181879.7300000004</v>
      </c>
      <c r="F47" s="23">
        <f>SUM(F48:F56)</f>
        <v>4203617.34</v>
      </c>
      <c r="G47" s="23">
        <f t="shared" si="1"/>
        <v>0</v>
      </c>
    </row>
    <row r="48" spans="1:7" ht="14.25" customHeight="1" x14ac:dyDescent="0.25">
      <c r="A48" s="29" t="s">
        <v>53</v>
      </c>
      <c r="B48" s="25">
        <v>200000</v>
      </c>
      <c r="C48" s="26">
        <v>-164573.92000000001</v>
      </c>
      <c r="D48" s="27">
        <f t="shared" si="3"/>
        <v>35426.079999999987</v>
      </c>
      <c r="E48" s="25">
        <v>35426.080000000002</v>
      </c>
      <c r="F48" s="25">
        <v>35426.080000000002</v>
      </c>
      <c r="G48" s="28">
        <f t="shared" si="1"/>
        <v>0</v>
      </c>
    </row>
    <row r="49" spans="1:7" ht="12" customHeight="1" x14ac:dyDescent="0.25">
      <c r="A49" s="29" t="s">
        <v>54</v>
      </c>
      <c r="B49" s="25">
        <v>0</v>
      </c>
      <c r="C49" s="26">
        <v>0</v>
      </c>
      <c r="D49" s="27">
        <f t="shared" si="3"/>
        <v>0</v>
      </c>
      <c r="E49" s="25">
        <v>0</v>
      </c>
      <c r="F49" s="25">
        <v>0</v>
      </c>
      <c r="G49" s="28">
        <f t="shared" si="1"/>
        <v>0</v>
      </c>
    </row>
    <row r="50" spans="1:7" ht="15" customHeight="1" x14ac:dyDescent="0.25">
      <c r="A50" s="29" t="s">
        <v>55</v>
      </c>
      <c r="B50" s="25">
        <v>0</v>
      </c>
      <c r="C50" s="26">
        <v>0</v>
      </c>
      <c r="D50" s="27">
        <f t="shared" si="3"/>
        <v>0</v>
      </c>
      <c r="E50" s="25">
        <v>0</v>
      </c>
      <c r="F50" s="25">
        <v>0</v>
      </c>
      <c r="G50" s="28">
        <f t="shared" si="1"/>
        <v>0</v>
      </c>
    </row>
    <row r="51" spans="1:7" ht="13.5" customHeight="1" x14ac:dyDescent="0.25">
      <c r="A51" s="29" t="s">
        <v>56</v>
      </c>
      <c r="B51" s="25">
        <v>1000000</v>
      </c>
      <c r="C51" s="26">
        <v>-70972.429999999993</v>
      </c>
      <c r="D51" s="27">
        <f t="shared" si="3"/>
        <v>929027.57000000007</v>
      </c>
      <c r="E51" s="25">
        <v>929027.57</v>
      </c>
      <c r="F51" s="25">
        <v>929027.57</v>
      </c>
      <c r="G51" s="28">
        <f t="shared" si="1"/>
        <v>0</v>
      </c>
    </row>
    <row r="52" spans="1:7" ht="13.5" customHeight="1" x14ac:dyDescent="0.25">
      <c r="A52" s="29" t="s">
        <v>57</v>
      </c>
      <c r="B52" s="25">
        <v>0</v>
      </c>
      <c r="C52" s="26">
        <v>0</v>
      </c>
      <c r="D52" s="27">
        <f t="shared" si="3"/>
        <v>0</v>
      </c>
      <c r="E52" s="25">
        <v>0</v>
      </c>
      <c r="F52" s="25">
        <v>0</v>
      </c>
      <c r="G52" s="28">
        <f t="shared" si="1"/>
        <v>0</v>
      </c>
    </row>
    <row r="53" spans="1:7" ht="12" customHeight="1" x14ac:dyDescent="0.25">
      <c r="A53" s="29" t="s">
        <v>58</v>
      </c>
      <c r="B53" s="25">
        <v>2314443.46</v>
      </c>
      <c r="C53" s="26">
        <v>2902982.62</v>
      </c>
      <c r="D53" s="27">
        <f t="shared" si="3"/>
        <v>5217426.08</v>
      </c>
      <c r="E53" s="25">
        <v>5217426.08</v>
      </c>
      <c r="F53" s="25">
        <v>3239163.69</v>
      </c>
      <c r="G53" s="28">
        <f t="shared" si="1"/>
        <v>0</v>
      </c>
    </row>
    <row r="54" spans="1:7" ht="12.75" customHeight="1" x14ac:dyDescent="0.25">
      <c r="A54" s="29" t="s">
        <v>59</v>
      </c>
      <c r="B54" s="25">
        <v>0</v>
      </c>
      <c r="C54" s="26">
        <v>0</v>
      </c>
      <c r="D54" s="27">
        <f t="shared" si="3"/>
        <v>0</v>
      </c>
      <c r="E54" s="25">
        <v>0</v>
      </c>
      <c r="F54" s="25">
        <v>0</v>
      </c>
      <c r="G54" s="28">
        <f t="shared" si="1"/>
        <v>0</v>
      </c>
    </row>
    <row r="55" spans="1:7" ht="11.25" customHeight="1" x14ac:dyDescent="0.25">
      <c r="A55" s="29" t="s">
        <v>60</v>
      </c>
      <c r="B55" s="25">
        <v>1250000</v>
      </c>
      <c r="C55" s="26">
        <v>-1250000</v>
      </c>
      <c r="D55" s="27">
        <f t="shared" si="3"/>
        <v>0</v>
      </c>
      <c r="E55" s="25">
        <v>0</v>
      </c>
      <c r="F55" s="25">
        <v>0</v>
      </c>
      <c r="G55" s="28">
        <f t="shared" si="1"/>
        <v>0</v>
      </c>
    </row>
    <row r="56" spans="1:7" ht="15.75" customHeight="1" x14ac:dyDescent="0.25">
      <c r="A56" s="29" t="s">
        <v>61</v>
      </c>
      <c r="B56" s="25">
        <v>0</v>
      </c>
      <c r="C56" s="26">
        <v>0</v>
      </c>
      <c r="D56" s="27">
        <f t="shared" si="3"/>
        <v>0</v>
      </c>
      <c r="E56" s="25">
        <v>0</v>
      </c>
      <c r="F56" s="25">
        <v>0</v>
      </c>
      <c r="G56" s="28">
        <f t="shared" si="1"/>
        <v>0</v>
      </c>
    </row>
    <row r="57" spans="1:7" ht="16.5" customHeight="1" x14ac:dyDescent="0.25">
      <c r="A57" s="22" t="s">
        <v>62</v>
      </c>
      <c r="B57" s="23">
        <f>SUM(B58:B60)</f>
        <v>0</v>
      </c>
      <c r="C57" s="23">
        <f>SUM(C58:C60)</f>
        <v>0</v>
      </c>
      <c r="D57" s="23">
        <f t="shared" si="3"/>
        <v>0</v>
      </c>
      <c r="E57" s="23">
        <f>SUM(E58:E60)</f>
        <v>0</v>
      </c>
      <c r="F57" s="23">
        <f>SUM(F58:F60)</f>
        <v>0</v>
      </c>
      <c r="G57" s="23">
        <f t="shared" si="1"/>
        <v>0</v>
      </c>
    </row>
    <row r="58" spans="1:7" ht="12.75" customHeight="1" x14ac:dyDescent="0.25">
      <c r="A58" s="29" t="s">
        <v>63</v>
      </c>
      <c r="B58" s="25">
        <v>0</v>
      </c>
      <c r="C58" s="26">
        <v>0</v>
      </c>
      <c r="D58" s="27">
        <f t="shared" si="3"/>
        <v>0</v>
      </c>
      <c r="E58" s="25">
        <v>0</v>
      </c>
      <c r="F58" s="25">
        <v>0</v>
      </c>
      <c r="G58" s="28">
        <f t="shared" si="1"/>
        <v>0</v>
      </c>
    </row>
    <row r="59" spans="1:7" ht="11.25" customHeight="1" x14ac:dyDescent="0.25">
      <c r="A59" s="29" t="s">
        <v>64</v>
      </c>
      <c r="B59" s="25">
        <v>0</v>
      </c>
      <c r="C59" s="26">
        <v>0</v>
      </c>
      <c r="D59" s="27">
        <f t="shared" si="3"/>
        <v>0</v>
      </c>
      <c r="E59" s="25">
        <v>0</v>
      </c>
      <c r="F59" s="25">
        <v>0</v>
      </c>
      <c r="G59" s="27">
        <f t="shared" si="1"/>
        <v>0</v>
      </c>
    </row>
    <row r="60" spans="1:7" ht="14.25" customHeight="1" x14ac:dyDescent="0.25">
      <c r="A60" s="29" t="s">
        <v>65</v>
      </c>
      <c r="B60" s="25">
        <v>0</v>
      </c>
      <c r="C60" s="26">
        <v>0</v>
      </c>
      <c r="D60" s="27">
        <f t="shared" si="3"/>
        <v>0</v>
      </c>
      <c r="E60" s="25">
        <v>0</v>
      </c>
      <c r="F60" s="25">
        <v>0</v>
      </c>
      <c r="G60" s="27">
        <f t="shared" si="1"/>
        <v>0</v>
      </c>
    </row>
    <row r="61" spans="1:7" ht="16.5" customHeight="1" x14ac:dyDescent="0.25">
      <c r="A61" s="30" t="s">
        <v>66</v>
      </c>
      <c r="B61" s="23">
        <f>SUM(B62:B68)</f>
        <v>0</v>
      </c>
      <c r="C61" s="36">
        <f>SUM(C62:C68)</f>
        <v>0</v>
      </c>
      <c r="D61" s="36">
        <f t="shared" si="3"/>
        <v>0</v>
      </c>
      <c r="E61" s="23">
        <f>SUM(E62:E68)</f>
        <v>0</v>
      </c>
      <c r="F61" s="23">
        <f>SUM(F62:F68)</f>
        <v>0</v>
      </c>
      <c r="G61" s="36">
        <f t="shared" si="1"/>
        <v>0</v>
      </c>
    </row>
    <row r="62" spans="1:7" ht="14.25" customHeight="1" x14ac:dyDescent="0.25">
      <c r="A62" s="29" t="s">
        <v>67</v>
      </c>
      <c r="B62" s="25">
        <v>0</v>
      </c>
      <c r="C62" s="26">
        <v>0</v>
      </c>
      <c r="D62" s="27">
        <f t="shared" si="3"/>
        <v>0</v>
      </c>
      <c r="E62" s="25">
        <v>0</v>
      </c>
      <c r="F62" s="25">
        <v>0</v>
      </c>
      <c r="G62" s="27">
        <f t="shared" si="1"/>
        <v>0</v>
      </c>
    </row>
    <row r="63" spans="1:7" ht="15" customHeight="1" x14ac:dyDescent="0.25">
      <c r="A63" s="29" t="s">
        <v>68</v>
      </c>
      <c r="B63" s="25">
        <v>0</v>
      </c>
      <c r="C63" s="26">
        <v>0</v>
      </c>
      <c r="D63" s="27">
        <f t="shared" si="3"/>
        <v>0</v>
      </c>
      <c r="E63" s="25">
        <v>0</v>
      </c>
      <c r="F63" s="25">
        <v>0</v>
      </c>
      <c r="G63" s="27">
        <f t="shared" si="1"/>
        <v>0</v>
      </c>
    </row>
    <row r="64" spans="1:7" ht="15" customHeight="1" x14ac:dyDescent="0.25">
      <c r="A64" s="29" t="s">
        <v>69</v>
      </c>
      <c r="B64" s="25">
        <v>0</v>
      </c>
      <c r="C64" s="26">
        <v>0</v>
      </c>
      <c r="D64" s="27">
        <f t="shared" si="3"/>
        <v>0</v>
      </c>
      <c r="E64" s="25">
        <v>0</v>
      </c>
      <c r="F64" s="25">
        <v>0</v>
      </c>
      <c r="G64" s="27">
        <f t="shared" si="1"/>
        <v>0</v>
      </c>
    </row>
    <row r="65" spans="1:7" ht="13.5" customHeight="1" x14ac:dyDescent="0.25">
      <c r="A65" s="29" t="s">
        <v>70</v>
      </c>
      <c r="B65" s="25">
        <v>0</v>
      </c>
      <c r="C65" s="26">
        <v>0</v>
      </c>
      <c r="D65" s="27">
        <f t="shared" si="3"/>
        <v>0</v>
      </c>
      <c r="E65" s="25">
        <v>0</v>
      </c>
      <c r="F65" s="25">
        <v>0</v>
      </c>
      <c r="G65" s="27">
        <f t="shared" si="1"/>
        <v>0</v>
      </c>
    </row>
    <row r="66" spans="1:7" ht="14.25" customHeight="1" x14ac:dyDescent="0.25">
      <c r="A66" s="29" t="s">
        <v>71</v>
      </c>
      <c r="B66" s="25">
        <v>0</v>
      </c>
      <c r="C66" s="26">
        <v>0</v>
      </c>
      <c r="D66" s="27">
        <f t="shared" si="3"/>
        <v>0</v>
      </c>
      <c r="E66" s="25">
        <v>0</v>
      </c>
      <c r="F66" s="25">
        <v>0</v>
      </c>
      <c r="G66" s="27">
        <f t="shared" si="1"/>
        <v>0</v>
      </c>
    </row>
    <row r="67" spans="1:7" ht="12.75" customHeight="1" x14ac:dyDescent="0.25">
      <c r="A67" s="29" t="s">
        <v>72</v>
      </c>
      <c r="B67" s="25">
        <v>0</v>
      </c>
      <c r="C67" s="26">
        <v>0</v>
      </c>
      <c r="D67" s="27">
        <f t="shared" si="3"/>
        <v>0</v>
      </c>
      <c r="E67" s="25">
        <v>0</v>
      </c>
      <c r="F67" s="25">
        <v>0</v>
      </c>
      <c r="G67" s="27">
        <f t="shared" si="1"/>
        <v>0</v>
      </c>
    </row>
    <row r="68" spans="1:7" ht="12.75" customHeight="1" x14ac:dyDescent="0.25">
      <c r="A68" s="29" t="s">
        <v>73</v>
      </c>
      <c r="B68" s="25">
        <v>0</v>
      </c>
      <c r="C68" s="26">
        <v>0</v>
      </c>
      <c r="D68" s="27">
        <f t="shared" si="3"/>
        <v>0</v>
      </c>
      <c r="E68" s="25">
        <v>0</v>
      </c>
      <c r="F68" s="25">
        <v>0</v>
      </c>
      <c r="G68" s="27">
        <f t="shared" si="1"/>
        <v>0</v>
      </c>
    </row>
    <row r="69" spans="1:7" ht="21" customHeight="1" x14ac:dyDescent="0.25">
      <c r="A69" s="30" t="s">
        <v>74</v>
      </c>
      <c r="B69" s="23">
        <f>SUM(B70:B72)</f>
        <v>0</v>
      </c>
      <c r="C69" s="36">
        <f>SUM(C70:C72)</f>
        <v>0</v>
      </c>
      <c r="D69" s="36">
        <f t="shared" si="3"/>
        <v>0</v>
      </c>
      <c r="E69" s="23">
        <f>SUM(E70:E72)</f>
        <v>0</v>
      </c>
      <c r="F69" s="36">
        <f>SUM(F70:F72)</f>
        <v>0</v>
      </c>
      <c r="G69" s="36">
        <f t="shared" si="1"/>
        <v>0</v>
      </c>
    </row>
    <row r="70" spans="1:7" ht="15.75" customHeight="1" x14ac:dyDescent="0.25">
      <c r="A70" s="24" t="s">
        <v>75</v>
      </c>
      <c r="B70" s="25">
        <v>0</v>
      </c>
      <c r="C70" s="26">
        <v>0</v>
      </c>
      <c r="D70" s="27">
        <f t="shared" si="3"/>
        <v>0</v>
      </c>
      <c r="E70" s="25">
        <v>0</v>
      </c>
      <c r="F70" s="26">
        <v>0</v>
      </c>
      <c r="G70" s="27">
        <f t="shared" si="1"/>
        <v>0</v>
      </c>
    </row>
    <row r="71" spans="1:7" ht="14.25" customHeight="1" x14ac:dyDescent="0.25">
      <c r="A71" s="24" t="s">
        <v>76</v>
      </c>
      <c r="B71" s="25">
        <v>0</v>
      </c>
      <c r="C71" s="26">
        <v>0</v>
      </c>
      <c r="D71" s="27">
        <f t="shared" si="3"/>
        <v>0</v>
      </c>
      <c r="E71" s="25">
        <v>0</v>
      </c>
      <c r="F71" s="26">
        <v>0</v>
      </c>
      <c r="G71" s="27">
        <f t="shared" si="1"/>
        <v>0</v>
      </c>
    </row>
    <row r="72" spans="1:7" ht="11.25" customHeight="1" x14ac:dyDescent="0.25">
      <c r="A72" s="24" t="s">
        <v>77</v>
      </c>
      <c r="B72" s="25">
        <v>0</v>
      </c>
      <c r="C72" s="26">
        <v>0</v>
      </c>
      <c r="D72" s="27">
        <f t="shared" si="3"/>
        <v>0</v>
      </c>
      <c r="E72" s="25">
        <v>0</v>
      </c>
      <c r="F72" s="26">
        <v>0</v>
      </c>
      <c r="G72" s="27">
        <f t="shared" si="1"/>
        <v>0</v>
      </c>
    </row>
    <row r="73" spans="1:7" ht="14.25" customHeight="1" x14ac:dyDescent="0.25">
      <c r="A73" s="22" t="s">
        <v>78</v>
      </c>
      <c r="B73" s="23">
        <f>SUM(B74:B80)</f>
        <v>5200000</v>
      </c>
      <c r="C73" s="36">
        <f>SUM(C74:C80)</f>
        <v>-32035.05</v>
      </c>
      <c r="D73" s="36">
        <f t="shared" si="3"/>
        <v>5167964.95</v>
      </c>
      <c r="E73" s="23">
        <f>SUM(E74:E80)</f>
        <v>5167964.95</v>
      </c>
      <c r="F73" s="36">
        <f>SUM(F74:F80)</f>
        <v>5167964.95</v>
      </c>
      <c r="G73" s="36">
        <f t="shared" ref="G73:G81" si="4">D73-E73</f>
        <v>0</v>
      </c>
    </row>
    <row r="74" spans="1:7" ht="11.25" customHeight="1" x14ac:dyDescent="0.25">
      <c r="A74" s="29" t="s">
        <v>79</v>
      </c>
      <c r="B74" s="25">
        <v>0</v>
      </c>
      <c r="C74" s="26">
        <v>0</v>
      </c>
      <c r="D74" s="27">
        <f t="shared" si="3"/>
        <v>0</v>
      </c>
      <c r="E74" s="25">
        <v>0</v>
      </c>
      <c r="F74" s="26">
        <v>0</v>
      </c>
      <c r="G74" s="27">
        <f t="shared" si="4"/>
        <v>0</v>
      </c>
    </row>
    <row r="75" spans="1:7" ht="12" customHeight="1" x14ac:dyDescent="0.25">
      <c r="A75" s="29" t="s">
        <v>80</v>
      </c>
      <c r="B75" s="25">
        <v>0</v>
      </c>
      <c r="C75" s="26">
        <v>0</v>
      </c>
      <c r="D75" s="27">
        <f t="shared" si="3"/>
        <v>0</v>
      </c>
      <c r="E75" s="25">
        <v>0</v>
      </c>
      <c r="F75" s="26">
        <v>0</v>
      </c>
      <c r="G75" s="27">
        <f t="shared" si="4"/>
        <v>0</v>
      </c>
    </row>
    <row r="76" spans="1:7" ht="13.5" customHeight="1" x14ac:dyDescent="0.25">
      <c r="A76" s="29" t="s">
        <v>81</v>
      </c>
      <c r="B76" s="25">
        <v>0</v>
      </c>
      <c r="C76" s="26">
        <v>0</v>
      </c>
      <c r="D76" s="27">
        <f t="shared" si="3"/>
        <v>0</v>
      </c>
      <c r="E76" s="25">
        <v>0</v>
      </c>
      <c r="F76" s="26">
        <v>0</v>
      </c>
      <c r="G76" s="27">
        <f t="shared" si="4"/>
        <v>0</v>
      </c>
    </row>
    <row r="77" spans="1:7" ht="15" customHeight="1" x14ac:dyDescent="0.25">
      <c r="A77" s="29" t="s">
        <v>82</v>
      </c>
      <c r="B77" s="25">
        <v>0</v>
      </c>
      <c r="C77" s="26">
        <v>0</v>
      </c>
      <c r="D77" s="27">
        <f t="shared" si="3"/>
        <v>0</v>
      </c>
      <c r="E77" s="25">
        <v>0</v>
      </c>
      <c r="F77" s="26">
        <v>0</v>
      </c>
      <c r="G77" s="27">
        <f t="shared" si="4"/>
        <v>0</v>
      </c>
    </row>
    <row r="78" spans="1:7" ht="15.75" customHeight="1" x14ac:dyDescent="0.25">
      <c r="A78" s="29" t="s">
        <v>83</v>
      </c>
      <c r="B78" s="25">
        <v>0</v>
      </c>
      <c r="C78" s="26">
        <v>0</v>
      </c>
      <c r="D78" s="27">
        <f t="shared" si="3"/>
        <v>0</v>
      </c>
      <c r="E78" s="25">
        <v>0</v>
      </c>
      <c r="F78" s="26">
        <v>0</v>
      </c>
      <c r="G78" s="27">
        <f t="shared" si="4"/>
        <v>0</v>
      </c>
    </row>
    <row r="79" spans="1:7" ht="12.75" customHeight="1" x14ac:dyDescent="0.25">
      <c r="A79" s="29" t="s">
        <v>84</v>
      </c>
      <c r="B79" s="25">
        <v>0</v>
      </c>
      <c r="C79" s="26">
        <v>0</v>
      </c>
      <c r="D79" s="27">
        <f t="shared" si="3"/>
        <v>0</v>
      </c>
      <c r="E79" s="25">
        <v>0</v>
      </c>
      <c r="F79" s="26">
        <v>0</v>
      </c>
      <c r="G79" s="27">
        <f t="shared" si="4"/>
        <v>0</v>
      </c>
    </row>
    <row r="80" spans="1:7" ht="13.5" customHeight="1" thickBot="1" x14ac:dyDescent="0.3">
      <c r="A80" s="31" t="s">
        <v>85</v>
      </c>
      <c r="B80" s="25">
        <v>5200000</v>
      </c>
      <c r="C80" s="26">
        <v>-32035.05</v>
      </c>
      <c r="D80" s="27">
        <f>+B80+C80</f>
        <v>5167964.95</v>
      </c>
      <c r="E80" s="25">
        <v>5167964.95</v>
      </c>
      <c r="F80" s="25">
        <v>5167964.95</v>
      </c>
      <c r="G80" s="27">
        <f t="shared" si="4"/>
        <v>0</v>
      </c>
    </row>
    <row r="81" spans="1:7" ht="21" customHeight="1" thickBot="1" x14ac:dyDescent="0.3">
      <c r="A81" s="37" t="s">
        <v>86</v>
      </c>
      <c r="B81" s="38">
        <f>SUM(B73,B69,B61,B57,B47,B27,B37,B17,B9)</f>
        <v>144617941.16999999</v>
      </c>
      <c r="C81" s="38">
        <f>SUM(C73,C69,C61,C57,C47,C37,C27,C17,C9)</f>
        <v>2162817.3699999992</v>
      </c>
      <c r="D81" s="38">
        <f>B81+C81</f>
        <v>146780758.53999999</v>
      </c>
      <c r="E81" s="38">
        <f>SUM(E73,E69,E61,E57,E47,E37,E17,E27,E9)</f>
        <v>146780758.75</v>
      </c>
      <c r="F81" s="38">
        <f>SUM(F73,F69,F61,F57,F47,F37,F27,F17,F9)</f>
        <v>134264427.65999997</v>
      </c>
      <c r="G81" s="38">
        <f t="shared" si="4"/>
        <v>-0.21000000834465027</v>
      </c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39"/>
      <c r="B83" s="39"/>
      <c r="C83" s="39"/>
      <c r="D83" s="39"/>
      <c r="E83" s="39"/>
      <c r="F83" s="39"/>
      <c r="G83" s="39"/>
    </row>
    <row r="84" spans="1:7" x14ac:dyDescent="0.25">
      <c r="A84" s="39"/>
      <c r="B84" s="39"/>
      <c r="C84" s="39"/>
      <c r="D84" s="39"/>
      <c r="E84" s="39"/>
      <c r="F84" s="39"/>
      <c r="G84" s="39"/>
    </row>
    <row r="85" spans="1:7" x14ac:dyDescent="0.25">
      <c r="A85" s="40" t="s">
        <v>87</v>
      </c>
      <c r="B85" s="39"/>
      <c r="C85" s="39"/>
      <c r="D85" s="39"/>
      <c r="E85" s="39"/>
      <c r="F85" s="39"/>
      <c r="G85" s="39"/>
    </row>
    <row r="89" spans="1:7" x14ac:dyDescent="0.25">
      <c r="A89" s="41" t="s">
        <v>88</v>
      </c>
      <c r="D89" s="43" t="s">
        <v>90</v>
      </c>
      <c r="E89" s="43"/>
      <c r="F89" s="43"/>
    </row>
    <row r="90" spans="1:7" x14ac:dyDescent="0.25">
      <c r="A90" s="42" t="s">
        <v>89</v>
      </c>
      <c r="D90" s="44" t="s">
        <v>91</v>
      </c>
      <c r="E90" s="44"/>
      <c r="F90" s="44"/>
    </row>
  </sheetData>
  <mergeCells count="9">
    <mergeCell ref="D89:F89"/>
    <mergeCell ref="D90:F90"/>
    <mergeCell ref="A2:G2"/>
    <mergeCell ref="A3:G3"/>
    <mergeCell ref="A4:G4"/>
    <mergeCell ref="A5:G5"/>
    <mergeCell ref="A6:A8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92" fitToHeight="0" orientation="landscape" r:id="rId1"/>
  <headerFooter>
    <oddFooter>&amp;CPagina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ALMACEN</cp:lastModifiedBy>
  <cp:lastPrinted>2023-01-31T21:18:04Z</cp:lastPrinted>
  <dcterms:created xsi:type="dcterms:W3CDTF">2023-01-31T21:12:33Z</dcterms:created>
  <dcterms:modified xsi:type="dcterms:W3CDTF">2023-01-31T21:18:33Z</dcterms:modified>
</cp:coreProperties>
</file>